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S39" i="1" l="1"/>
  <c r="S38" i="1"/>
  <c r="S37" i="1"/>
  <c r="S36" i="1"/>
  <c r="S35" i="1"/>
  <c r="S34" i="1"/>
  <c r="S33" i="1"/>
  <c r="S32" i="1"/>
  <c r="S31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3" i="1"/>
  <c r="S11" i="1"/>
  <c r="S9" i="1"/>
  <c r="N38" i="1" l="1"/>
  <c r="U39" i="1"/>
  <c r="N39" i="1"/>
  <c r="U38" i="1"/>
  <c r="V39" i="1" l="1"/>
  <c r="V38" i="1"/>
  <c r="U31" i="1"/>
  <c r="U30" i="1"/>
  <c r="U22" i="1" l="1"/>
  <c r="N22" i="1"/>
  <c r="V22" i="1" l="1"/>
  <c r="U29" i="1"/>
  <c r="V29" i="1" s="1"/>
  <c r="N29" i="1"/>
  <c r="N6" i="1" l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N27" i="1"/>
  <c r="V28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20" i="1" l="1"/>
  <c r="V20" i="1" s="1"/>
  <c r="U18" i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<sst xmlns="http://schemas.openxmlformats.org/spreadsheetml/2006/main" count="129" uniqueCount="76">
  <si>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</si>
  <si>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</si>
  <si>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</si>
  <si>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</si>
  <si>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</si>
  <si>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</si>
  <si>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</si>
  <si>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</si>
  <si>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</si>
  <si>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</si>
  <si>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</si>
  <si>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</si>
  <si>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</si>
  <si>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</si>
  <si>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</si>
  <si>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</si>
  <si>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</si>
  <si>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</si>
  <si>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</si>
  <si>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</si>
  <si>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</si>
  <si>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</si>
  <si>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</si>
  <si>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</si>
  <si>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</si>
  <si>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</si>
  <si>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</si>
  <si>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</si>
  <si>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</si>
  <si>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</si>
  <si>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</si>
  <si>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</si>
  <si>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</si>
  <si>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</si>
  <si>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</si>
  <si>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</si>
  <si>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</si>
  <si>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</si>
  <si>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</si>
  <si>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</si>
  <si>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</si>
  <si>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</si>
  <si>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</si>
  <si>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</si>
  <si>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</si>
  <si>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</si>
  <si>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</si>
  <si>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</si>
  <si>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</si>
  <si>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</si>
  <si>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</si>
  <si>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</si>
  <si>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</si>
  <si>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</si>
  <si>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</si>
  <si>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</si>
  <si>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</si>
  <si>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</si>
  <si>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</si>
  <si>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</si>
  <si>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</si>
  <si>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</si>
  <si>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</si>
  <si>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</si>
  <si>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</si>
  <si>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</si>
  <si>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</si>
  <si>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</si>
  <si>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</si>
  <si>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</si>
  <si>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</si>
  <si>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Viaticos al
interior</t>
  </si>
  <si>
    <t>María Carmela Pichiya Otzoy</t>
  </si>
  <si>
    <t>Jorge Augusto Hernández Pineda</t>
  </si>
  <si>
    <t>Claudia Marina Pazos Rodriguez de Juarez</t>
  </si>
  <si>
    <t xml:space="preserve">NÓMINA DEL MES DE  DICIEMBRE  2018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</si>
</sst>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topLeftCell="A27" zoomScale="136" zoomScaleNormal="136" workbookViewId="0">
      <pane xSplit="2" topLeftCell="C1" activePane="topRight" state="frozen"/>
      <selection pane="topRight" activeCell="D35" sqref="D35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75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65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71</v>
      </c>
    </row>
    <row r="6" spans="1:23" ht="27" customHeight="1" x14ac:dyDescent="0.25">
      <c r="A6" s="6"/>
      <c r="B6" s="3">
        <v>1</v>
      </c>
      <c r="C6" s="2" t="s">
        <v>60</v>
      </c>
      <c r="D6" s="2" t="s">
        <v>61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1270.1600000000001</v>
      </c>
      <c r="T6" s="5">
        <v>0</v>
      </c>
      <c r="U6" s="5">
        <f>SUM(P6:T6)</f>
        <v>10127.09</v>
      </c>
      <c r="V6" s="10">
        <f t="shared" ref="V6:V14" si="1">N6-U6</f>
        <v>41497.910000000003</v>
      </c>
      <c r="W6" s="5">
        <v>0</v>
      </c>
    </row>
    <row r="7" spans="1:23" ht="27" customHeight="1" x14ac:dyDescent="0.25">
      <c r="A7" s="6"/>
      <c r="B7" s="3">
        <v>2</v>
      </c>
      <c r="C7" s="2" t="s">
        <v>56</v>
      </c>
      <c r="D7" s="2" t="s">
        <v>62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956.39</v>
      </c>
      <c r="T7" s="5">
        <v>0</v>
      </c>
      <c r="U7" s="5">
        <f>SUM(P7:T7)</f>
        <v>7644.78</v>
      </c>
      <c r="V7" s="10">
        <f t="shared" si="1"/>
        <v>34253.22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956.39</v>
      </c>
      <c r="T8" s="5">
        <v>0</v>
      </c>
      <c r="U8" s="5">
        <f>SUM(P8:T8)</f>
        <v>7644.78</v>
      </c>
      <c r="V8" s="10">
        <f t="shared" si="1"/>
        <v>34253.22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f>3410.31+268.55</f>
        <v>3678.86</v>
      </c>
      <c r="T9" s="5">
        <v>249.75</v>
      </c>
      <c r="U9" s="5">
        <f>SUM(P9:T9)</f>
        <v>5364.82</v>
      </c>
      <c r="V9" s="10">
        <f t="shared" si="1"/>
        <v>3210.1800000000003</v>
      </c>
      <c r="W9" s="5">
        <v>0</v>
      </c>
    </row>
    <row r="10" spans="1:23" ht="23.25" customHeight="1" x14ac:dyDescent="0.25">
      <c r="B10" s="3">
        <v>5</v>
      </c>
      <c r="C10" s="2" t="s">
        <v>69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537.39</v>
      </c>
      <c r="R10" s="5">
        <v>2638.05</v>
      </c>
      <c r="S10" s="5">
        <v>567.32000000000005</v>
      </c>
      <c r="T10" s="5">
        <v>527.61</v>
      </c>
      <c r="U10" s="5">
        <f t="shared" ref="U10" si="2">SUM(P10:T10)</f>
        <v>4270.37</v>
      </c>
      <c r="V10" s="10">
        <f t="shared" si="1"/>
        <v>13566.630000000001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f>60+517.81</f>
        <v>577.80999999999995</v>
      </c>
      <c r="T11" s="5">
        <v>481.56</v>
      </c>
      <c r="U11" s="5">
        <f t="shared" ref="U11:U16" si="3">SUM(P11:T11)</f>
        <v>4154.38</v>
      </c>
      <c r="V11" s="10">
        <f t="shared" si="1"/>
        <v>12147.619999999999</v>
      </c>
      <c r="W11" s="5">
        <v>0</v>
      </c>
    </row>
    <row r="12" spans="1:23" ht="25.5" customHeight="1" x14ac:dyDescent="0.25">
      <c r="B12" s="3">
        <v>7</v>
      </c>
      <c r="C12" s="2" t="s">
        <v>66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594.85</v>
      </c>
      <c r="R12" s="5">
        <v>2973.6</v>
      </c>
      <c r="S12" s="5">
        <v>639.48</v>
      </c>
      <c r="T12" s="5">
        <v>594.72</v>
      </c>
      <c r="U12" s="5">
        <f t="shared" si="3"/>
        <v>5069.0800000000008</v>
      </c>
      <c r="V12" s="10">
        <f t="shared" si="1"/>
        <v>15004.919999999998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30+60+1790.48+583.26</f>
        <v>2463.7399999999998</v>
      </c>
      <c r="T13" s="5">
        <v>542.42999999999995</v>
      </c>
      <c r="U13" s="5">
        <f t="shared" si="3"/>
        <v>6515.98</v>
      </c>
      <c r="V13" s="10">
        <f t="shared" si="1"/>
        <v>11815.02</v>
      </c>
      <c r="W13" s="5">
        <v>0</v>
      </c>
    </row>
    <row r="14" spans="1:23" ht="24.75" customHeight="1" x14ac:dyDescent="0.25">
      <c r="B14" s="3">
        <v>9</v>
      </c>
      <c r="C14" s="2" t="s">
        <v>68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414.45</v>
      </c>
      <c r="R14" s="5">
        <v>2313.6</v>
      </c>
      <c r="S14" s="5">
        <v>497.55</v>
      </c>
      <c r="T14" s="5">
        <v>462.72</v>
      </c>
      <c r="U14" s="5">
        <f t="shared" si="3"/>
        <v>3895.62</v>
      </c>
      <c r="V14" s="10">
        <f t="shared" si="1"/>
        <v>11778.380000000001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f>1303.6+170.81</f>
        <v>1474.4099999999999</v>
      </c>
      <c r="T15" s="5">
        <v>158.85</v>
      </c>
      <c r="U15" s="5">
        <f t="shared" si="3"/>
        <v>2378.1899999999996</v>
      </c>
      <c r="V15" s="10">
        <f t="shared" ref="V15:V17" si="4">N15-U15</f>
        <v>3166.8100000000004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f>734.46+186.94</f>
        <v>921.40000000000009</v>
      </c>
      <c r="T16" s="5">
        <v>173.85</v>
      </c>
      <c r="U16" s="5">
        <f t="shared" si="3"/>
        <v>1850.27</v>
      </c>
      <c r="V16" s="10">
        <f t="shared" si="4"/>
        <v>4194.7299999999996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f>319.26</f>
        <v>319.26</v>
      </c>
      <c r="T17" s="5">
        <v>296.91000000000003</v>
      </c>
      <c r="U17" s="5">
        <f t="shared" ref="U17:U20" si="5">SUM(P17:T17)</f>
        <v>2225.81</v>
      </c>
      <c r="V17" s="10">
        <f t="shared" si="4"/>
        <v>7921.1900000000005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f>156.16</f>
        <v>156.16</v>
      </c>
      <c r="T18" s="5">
        <v>145.22999999999999</v>
      </c>
      <c r="U18" s="5">
        <f t="shared" si="5"/>
        <v>901.39</v>
      </c>
      <c r="V18" s="10">
        <f t="shared" ref="V18" si="6">N18-U18</f>
        <v>4189.6099999999997</v>
      </c>
      <c r="W18" s="5">
        <v>0</v>
      </c>
    </row>
    <row r="19" spans="2:23" ht="24" customHeight="1" x14ac:dyDescent="0.25">
      <c r="B19" s="3">
        <v>14</v>
      </c>
      <c r="C19" s="2" t="s">
        <v>57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f>143.26</f>
        <v>143.26</v>
      </c>
      <c r="T19" s="5">
        <v>133.22999999999999</v>
      </c>
      <c r="U19" s="5">
        <f>SUM(P19:T19)</f>
        <v>811.49</v>
      </c>
      <c r="V19" s="10">
        <f t="shared" ref="V19:V30" si="7">N19-U19</f>
        <v>3879.51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f>166.29</f>
        <v>166.29</v>
      </c>
      <c r="T20" s="5">
        <v>154.65</v>
      </c>
      <c r="U20" s="5">
        <f t="shared" si="5"/>
        <v>971.95999999999992</v>
      </c>
      <c r="V20" s="10">
        <f t="shared" si="7"/>
        <v>4433.04</v>
      </c>
      <c r="W20" s="5">
        <v>0</v>
      </c>
    </row>
    <row r="21" spans="2:23" ht="27.7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f>997.82+177.13</f>
        <v>1174.95</v>
      </c>
      <c r="T21" s="5">
        <v>164.73</v>
      </c>
      <c r="U21" s="5">
        <f t="shared" ref="U21:U27" si="8">SUM(P21:T21)</f>
        <v>2045.3000000000002</v>
      </c>
      <c r="V21" s="10">
        <f t="shared" si="7"/>
        <v>3695.7</v>
      </c>
      <c r="W21" s="5">
        <v>0</v>
      </c>
    </row>
    <row r="22" spans="2:23" ht="27.75" customHeight="1" x14ac:dyDescent="0.25">
      <c r="B22" s="3">
        <v>17</v>
      </c>
      <c r="C22" s="2" t="s">
        <v>72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0</v>
      </c>
      <c r="K22" s="5">
        <v>0</v>
      </c>
      <c r="L22" s="5">
        <v>250</v>
      </c>
      <c r="M22" s="5">
        <v>0</v>
      </c>
      <c r="N22" s="5">
        <f t="shared" si="0"/>
        <v>4545</v>
      </c>
      <c r="O22" s="6"/>
      <c r="P22" s="5">
        <v>0</v>
      </c>
      <c r="Q22" s="5">
        <v>0</v>
      </c>
      <c r="R22" s="5">
        <v>515.4</v>
      </c>
      <c r="S22" s="5">
        <f>138.55</f>
        <v>138.55000000000001</v>
      </c>
      <c r="T22" s="5">
        <v>128.85</v>
      </c>
      <c r="U22" s="5">
        <f t="shared" si="8"/>
        <v>782.80000000000007</v>
      </c>
      <c r="V22" s="10">
        <f>N22-U22</f>
        <v>3762.2</v>
      </c>
      <c r="W22" s="5">
        <v>0</v>
      </c>
    </row>
    <row r="23" spans="2:23" ht="27" customHeight="1" x14ac:dyDescent="0.25">
      <c r="B23" s="3">
        <v>18</v>
      </c>
      <c r="C23" s="2" t="s">
        <v>49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f>3273.46+671.74</f>
        <v>3945.2</v>
      </c>
      <c r="T23" s="5">
        <v>624.72</v>
      </c>
      <c r="U23" s="5">
        <f>SUM(P23:T23)</f>
        <v>8640.51</v>
      </c>
      <c r="V23" s="10">
        <f t="shared" si="7"/>
        <v>12433.49</v>
      </c>
      <c r="W23" s="5">
        <v>0</v>
      </c>
    </row>
    <row r="24" spans="2:23" ht="24" customHeight="1" x14ac:dyDescent="0.25">
      <c r="B24" s="3">
        <v>19</v>
      </c>
      <c r="C24" s="2" t="s">
        <v>39</v>
      </c>
      <c r="D24" s="3" t="s">
        <v>40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f>5338.24+605.19</f>
        <v>5943.43</v>
      </c>
      <c r="T24" s="5">
        <v>562.83000000000004</v>
      </c>
      <c r="U24" s="5">
        <f t="shared" si="8"/>
        <v>10155.09</v>
      </c>
      <c r="V24" s="10">
        <f t="shared" si="7"/>
        <v>8855.91</v>
      </c>
      <c r="W24" s="5">
        <v>0</v>
      </c>
    </row>
    <row r="25" spans="2:23" ht="30" customHeight="1" x14ac:dyDescent="0.25">
      <c r="B25" s="3">
        <v>20</v>
      </c>
      <c r="C25" s="2" t="s">
        <v>58</v>
      </c>
      <c r="D25" s="2" t="s">
        <v>59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f>379.32</f>
        <v>379.32</v>
      </c>
      <c r="T25" s="5">
        <v>352.77</v>
      </c>
      <c r="U25" s="5">
        <f>SUM(P25:T25)</f>
        <v>2791.39</v>
      </c>
      <c r="V25" s="10">
        <f t="shared" si="7"/>
        <v>9217.61</v>
      </c>
      <c r="W25" s="5">
        <v>0</v>
      </c>
    </row>
    <row r="26" spans="2:23" ht="34.5" customHeight="1" x14ac:dyDescent="0.25">
      <c r="B26" s="3">
        <v>21</v>
      </c>
      <c r="C26" s="2" t="s">
        <v>42</v>
      </c>
      <c r="D26" s="2" t="s">
        <v>43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f>349.52</f>
        <v>349.52</v>
      </c>
      <c r="T26" s="5">
        <v>325.05</v>
      </c>
      <c r="U26" s="5">
        <f t="shared" si="8"/>
        <v>2703.01</v>
      </c>
      <c r="V26" s="10">
        <f t="shared" si="7"/>
        <v>8381.99</v>
      </c>
      <c r="W26" s="5">
        <v>0</v>
      </c>
    </row>
    <row r="27" spans="2:23" ht="24.75" customHeight="1" x14ac:dyDescent="0.25">
      <c r="B27" s="3">
        <v>22</v>
      </c>
      <c r="C27" s="2" t="s">
        <v>45</v>
      </c>
      <c r="D27" s="3" t="s">
        <v>44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f>237.32</f>
        <v>237.32</v>
      </c>
      <c r="T27" s="5">
        <v>220.71</v>
      </c>
      <c r="U27" s="5">
        <f t="shared" si="8"/>
        <v>1635.6499999999999</v>
      </c>
      <c r="V27" s="10">
        <f t="shared" si="7"/>
        <v>5971.35</v>
      </c>
      <c r="W27" s="5">
        <v>0</v>
      </c>
    </row>
    <row r="28" spans="2:23" ht="24" x14ac:dyDescent="0.25">
      <c r="B28" s="3">
        <v>23</v>
      </c>
      <c r="C28" s="2" t="s">
        <v>46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f>1345.62+170.81</f>
        <v>1516.4299999999998</v>
      </c>
      <c r="T28" s="5">
        <v>158.85</v>
      </c>
      <c r="U28" s="5">
        <f>SUM(P28:T28)</f>
        <v>2349.0499999999997</v>
      </c>
      <c r="V28" s="10">
        <f t="shared" si="7"/>
        <v>3195.9500000000003</v>
      </c>
      <c r="W28" s="5">
        <v>0</v>
      </c>
    </row>
    <row r="29" spans="2:23" ht="24.75" customHeight="1" x14ac:dyDescent="0.25">
      <c r="B29" s="3">
        <v>24</v>
      </c>
      <c r="C29" s="2" t="s">
        <v>70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f>2415.84+170.81</f>
        <v>2586.65</v>
      </c>
      <c r="T29" s="5">
        <v>158.85</v>
      </c>
      <c r="U29" s="5">
        <f>SUM(P29:T29)</f>
        <v>3490.43</v>
      </c>
      <c r="V29" s="10">
        <f t="shared" si="7"/>
        <v>2054.5700000000002</v>
      </c>
      <c r="W29" s="5">
        <v>0</v>
      </c>
    </row>
    <row r="30" spans="2:23" ht="24" x14ac:dyDescent="0.25">
      <c r="B30" s="3">
        <v>25</v>
      </c>
      <c r="C30" s="2" t="s">
        <v>47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204.03</v>
      </c>
      <c r="T30" s="5">
        <v>189.75</v>
      </c>
      <c r="U30" s="5">
        <f>SUM(P30:T30)</f>
        <v>1380.02</v>
      </c>
      <c r="V30" s="10">
        <f t="shared" si="7"/>
        <v>5194.9799999999996</v>
      </c>
      <c r="W30" s="5">
        <v>0</v>
      </c>
    </row>
    <row r="31" spans="2:23" ht="21.75" customHeight="1" x14ac:dyDescent="0.25">
      <c r="B31" s="3">
        <v>26</v>
      </c>
      <c r="C31" s="2" t="s">
        <v>55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f>1286.05+204.03</f>
        <v>1490.08</v>
      </c>
      <c r="T31" s="5">
        <v>189.75</v>
      </c>
      <c r="U31" s="5">
        <f>SUM(P31:T31)</f>
        <v>2666.0699999999997</v>
      </c>
      <c r="V31" s="10">
        <f t="shared" ref="V31" si="9">N31-U31</f>
        <v>3908.9300000000003</v>
      </c>
      <c r="W31" s="5">
        <v>0</v>
      </c>
    </row>
    <row r="32" spans="2:23" ht="25.5" customHeight="1" x14ac:dyDescent="0.25">
      <c r="B32" s="3">
        <v>27</v>
      </c>
      <c r="C32" s="2" t="s">
        <v>48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f>268.55</f>
        <v>268.55</v>
      </c>
      <c r="T32" s="5">
        <v>249.75</v>
      </c>
      <c r="U32" s="5">
        <f t="shared" ref="U32:U36" si="10">SUM(P32:T32)</f>
        <v>1954.51</v>
      </c>
      <c r="V32" s="10">
        <f t="shared" ref="V32:V37" si="11">N32-U32</f>
        <v>6620.49</v>
      </c>
      <c r="W32" s="5">
        <v>0</v>
      </c>
    </row>
    <row r="33" spans="2:23" ht="21.75" customHeight="1" x14ac:dyDescent="0.25">
      <c r="B33" s="3">
        <v>28</v>
      </c>
      <c r="C33" s="2" t="s">
        <v>41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3000+5196.32+498.35</f>
        <v>8694.67</v>
      </c>
      <c r="T33" s="5">
        <v>463.47</v>
      </c>
      <c r="U33" s="5">
        <f>SUM(P33:T33)</f>
        <v>11922.23</v>
      </c>
      <c r="V33" s="10">
        <f t="shared" si="11"/>
        <v>3776.7700000000004</v>
      </c>
      <c r="W33" s="5">
        <v>0</v>
      </c>
    </row>
    <row r="34" spans="2:23" ht="22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f>3209.9+236.29</f>
        <v>3446.19</v>
      </c>
      <c r="T34" s="5">
        <v>219.75</v>
      </c>
      <c r="U34" s="5">
        <f t="shared" si="10"/>
        <v>4837.62</v>
      </c>
      <c r="V34" s="10">
        <f t="shared" si="11"/>
        <v>2737.38</v>
      </c>
      <c r="W34" s="5">
        <v>0</v>
      </c>
    </row>
    <row r="35" spans="2:23" ht="24.75" customHeight="1" x14ac:dyDescent="0.25">
      <c r="B35" s="3">
        <v>30</v>
      </c>
      <c r="C35" s="2" t="s">
        <v>51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f>3209.9+236.29</f>
        <v>3446.19</v>
      </c>
      <c r="T35" s="5">
        <v>219.75</v>
      </c>
      <c r="U35" s="5">
        <f t="shared" si="10"/>
        <v>4837.62</v>
      </c>
      <c r="V35" s="10">
        <f t="shared" si="11"/>
        <v>2737.38</v>
      </c>
      <c r="W35" s="5">
        <v>0</v>
      </c>
    </row>
    <row r="36" spans="2:23" ht="24.75" customHeight="1" x14ac:dyDescent="0.25">
      <c r="B36" s="3">
        <v>31</v>
      </c>
      <c r="C36" s="2" t="s">
        <v>53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f>3418.28+236.29</f>
        <v>3654.57</v>
      </c>
      <c r="T36" s="5">
        <v>219.75</v>
      </c>
      <c r="U36" s="5">
        <f t="shared" si="10"/>
        <v>5046</v>
      </c>
      <c r="V36" s="10">
        <f t="shared" si="11"/>
        <v>2529</v>
      </c>
      <c r="W36" s="5">
        <v>0</v>
      </c>
    </row>
    <row r="37" spans="2:23" ht="23.25" customHeight="1" x14ac:dyDescent="0.25">
      <c r="B37" s="3">
        <v>32</v>
      </c>
      <c r="C37" s="2" t="s">
        <v>67</v>
      </c>
      <c r="D37" s="2" t="s">
        <v>59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f>326.9</f>
        <v>326.89999999999998</v>
      </c>
      <c r="T37" s="5">
        <v>304.02</v>
      </c>
      <c r="U37" s="5">
        <f>SUM(P37:T37)</f>
        <v>2379.85</v>
      </c>
      <c r="V37" s="10">
        <f t="shared" si="11"/>
        <v>8004.15</v>
      </c>
      <c r="W37" s="5">
        <v>0</v>
      </c>
    </row>
    <row r="38" spans="2:23" ht="23.25" customHeight="1" x14ac:dyDescent="0.25">
      <c r="B38" s="3">
        <v>33</v>
      </c>
      <c r="C38" s="2" t="s">
        <v>73</v>
      </c>
      <c r="D38" s="2" t="s">
        <v>30</v>
      </c>
      <c r="E38" s="4" t="s">
        <v>23</v>
      </c>
      <c r="F38" s="5">
        <v>3295</v>
      </c>
      <c r="G38" s="5">
        <v>0</v>
      </c>
      <c r="H38" s="5">
        <v>0</v>
      </c>
      <c r="I38" s="5">
        <v>1500</v>
      </c>
      <c r="J38" s="5">
        <v>0</v>
      </c>
      <c r="K38" s="5">
        <v>0</v>
      </c>
      <c r="L38" s="5">
        <v>250</v>
      </c>
      <c r="M38" s="5">
        <v>0</v>
      </c>
      <c r="N38" s="5">
        <f t="shared" ref="N38:N39" si="12">SUM(F38:M38)</f>
        <v>5045</v>
      </c>
      <c r="O38" s="11"/>
      <c r="P38" s="5">
        <v>64.44</v>
      </c>
      <c r="Q38" s="5">
        <v>0</v>
      </c>
      <c r="R38" s="5">
        <v>575.4</v>
      </c>
      <c r="S38" s="5">
        <f>154.68</f>
        <v>154.68</v>
      </c>
      <c r="T38" s="5">
        <v>143.85</v>
      </c>
      <c r="U38" s="5">
        <f>SUM(P38:T38)</f>
        <v>938.37</v>
      </c>
      <c r="V38" s="10">
        <f t="shared" ref="V38:V39" si="13">N38-U38</f>
        <v>4106.63</v>
      </c>
      <c r="W38" s="5">
        <v>0</v>
      </c>
    </row>
    <row r="39" spans="2:23" ht="23.25" customHeight="1" x14ac:dyDescent="0.25">
      <c r="B39" s="3">
        <v>34</v>
      </c>
      <c r="C39" s="2" t="s">
        <v>74</v>
      </c>
      <c r="D39" s="2" t="s">
        <v>44</v>
      </c>
      <c r="E39" s="4" t="s">
        <v>23</v>
      </c>
      <c r="F39" s="5">
        <v>3757</v>
      </c>
      <c r="G39" s="5">
        <v>0</v>
      </c>
      <c r="H39" s="5">
        <v>0</v>
      </c>
      <c r="I39" s="5">
        <v>1700</v>
      </c>
      <c r="J39" s="5">
        <v>0</v>
      </c>
      <c r="K39" s="5">
        <v>0</v>
      </c>
      <c r="L39" s="5">
        <v>250</v>
      </c>
      <c r="M39" s="5">
        <v>0</v>
      </c>
      <c r="N39" s="5">
        <f t="shared" si="12"/>
        <v>5707</v>
      </c>
      <c r="O39" s="11"/>
      <c r="P39" s="5">
        <v>0</v>
      </c>
      <c r="Q39" s="5">
        <v>0</v>
      </c>
      <c r="R39" s="5">
        <v>654.84</v>
      </c>
      <c r="S39" s="5">
        <f>176.03</f>
        <v>176.03</v>
      </c>
      <c r="T39" s="5">
        <v>163.71</v>
      </c>
      <c r="U39" s="5">
        <f>SUM(P39:T39)</f>
        <v>994.58</v>
      </c>
      <c r="V39" s="10">
        <f t="shared" si="13"/>
        <v>4712.42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63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2018-08-06T21:40:54Z</cp:lastPrinted>
  <dcterms:created xsi:type="dcterms:W3CDTF">2016-10-24T23:08:57Z</dcterms:created>
  <dcterms:modified xsi:type="dcterms:W3CDTF">2019-01-11T16:27:24Z</dcterms:modified>
</cp:coreProperties>
</file>