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8\011\NOMINA ART_10_04_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S16" i="1" l="1"/>
  <c r="S35" i="1" l="1"/>
  <c r="U31" i="1"/>
  <c r="V31" i="1" s="1"/>
  <c r="N31" i="1"/>
  <c r="U22" i="1"/>
  <c r="N22" i="1"/>
  <c r="S13" i="1"/>
  <c r="V22" i="1" l="1"/>
  <c r="N6" i="1"/>
  <c r="N39" i="1" l="1"/>
  <c r="N36" i="1"/>
  <c r="U35" i="1"/>
  <c r="N35" i="1"/>
  <c r="N34" i="1"/>
  <c r="U32" i="1"/>
  <c r="U30" i="1"/>
  <c r="N30" i="1"/>
  <c r="N28" i="1"/>
  <c r="N27" i="1"/>
  <c r="N26" i="1"/>
  <c r="N25" i="1"/>
  <c r="U24" i="1"/>
  <c r="N24" i="1"/>
  <c r="N23" i="1"/>
  <c r="V24" i="1" l="1"/>
  <c r="V35" i="1"/>
  <c r="N29" i="1"/>
  <c r="V30" i="1"/>
  <c r="N21" i="1"/>
  <c r="N20" i="1" l="1"/>
  <c r="U19" i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8" i="1"/>
  <c r="N37" i="1"/>
  <c r="N33" i="1"/>
  <c r="N32" i="1"/>
  <c r="V32" i="1" s="1"/>
  <c r="N19" i="1"/>
  <c r="N18" i="1"/>
  <c r="N12" i="1"/>
  <c r="N11" i="1"/>
  <c r="V9" i="1" l="1"/>
  <c r="V7" i="1"/>
  <c r="V13" i="1"/>
  <c r="V16" i="1"/>
  <c r="V15" i="1"/>
  <c r="V19" i="1"/>
  <c r="U8" i="1"/>
  <c r="V8" i="1" s="1"/>
  <c r="U39" i="1" l="1"/>
  <c r="V39" i="1" s="1"/>
  <c r="U12" i="1"/>
  <c r="V12" i="1" s="1"/>
  <c r="U38" i="1" l="1"/>
  <c r="V38" i="1" s="1"/>
  <c r="P6" i="1" l="1"/>
  <c r="U6" i="1" s="1"/>
  <c r="V6" i="1" s="1"/>
  <c r="U26" i="1" l="1"/>
  <c r="V26" i="1" s="1"/>
  <c r="U14" i="1" l="1"/>
  <c r="V14" i="1" s="1"/>
  <c r="U37" i="1" l="1"/>
  <c r="V37" i="1" s="1"/>
  <c r="U34" i="1"/>
  <c r="V34" i="1" s="1"/>
  <c r="U29" i="1"/>
  <c r="V29" i="1" s="1"/>
  <c r="U28" i="1"/>
  <c r="V28" i="1" s="1"/>
  <c r="U27" i="1"/>
  <c r="V27" i="1" s="1"/>
  <c r="U25" i="1"/>
  <c r="V25" i="1" s="1"/>
  <c r="U23" i="1"/>
  <c r="V23" i="1" s="1"/>
  <c r="U21" i="1"/>
  <c r="V21" i="1" s="1"/>
  <c r="R36" i="1" l="1"/>
  <c r="P36" i="1"/>
  <c r="U11" i="1"/>
  <c r="V11" i="1" s="1"/>
  <c r="U36" i="1" l="1"/>
  <c r="V36" i="1" s="1"/>
  <c r="U33" i="1" l="1"/>
  <c r="U20" i="1"/>
  <c r="V20" i="1" s="1"/>
  <c r="U18" i="1"/>
  <c r="V18" i="1" s="1"/>
  <c r="U17" i="1"/>
  <c r="V17" i="1" s="1"/>
  <c r="U10" i="1"/>
  <c r="V10" i="1" s="1"/>
  <c r="V33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<sst xmlns="http://schemas.openxmlformats.org/spreadsheetml/2006/main" count="129" uniqueCount="76">
  <si>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</si>
  <si>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</si>
  <si>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</si>
  <si>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</si>
  <si>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</si>
  <si>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</si>
  <si>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</si>
  <si>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</si>
  <si>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</si>
  <si>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</si>
  <si>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</si>
  <si>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</si>
  <si>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</si>
  <si>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</si>
  <si>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</si>
  <si>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</si>
  <si>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</si>
  <si>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</si>
  <si>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</si>
  <si>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</si>
  <si>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</si>
  <si>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</si>
  <si>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</si>
  <si>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</si>
  <si>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</si>
  <si>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</si>
  <si>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</si>
  <si>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</si>
  <si>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</si>
  <si>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</si>
  <si>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</si>
  <si>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</si>
  <si>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</si>
  <si>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</si>
  <si>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</si>
  <si>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</si>
  <si>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</si>
  <si>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</si>
  <si>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</si>
  <si>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>Oscar Eduardo López
Conde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</si>
  <si>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</si>
  <si>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</si>
  <si>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</si>
  <si>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</si>
  <si>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</si>
  <si>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 xml:space="preserve">Lilian Elizabeth 
Marcos Cifuentes 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</si>
  <si>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</si>
  <si>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</si>
  <si>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</si>
  <si>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</si>
  <si>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</si>
  <si>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</si>
  <si>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</si>
  <si>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</si>
  <si>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</si>
  <si>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</si>
  <si>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</si>
  <si>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</si>
  <si>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</si>
  <si>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Pablo Emanuel Pérez Rodas 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</si>
  <si>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</si>
  <si>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</si>
  <si>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</si>
  <si>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</si>
  <si>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</si>
  <si>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</si>
  <si>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</si>
  <si>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</si>
  <si>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</si>
  <si>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</si>
  <si>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</si>
  <si>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</si>
  <si>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Maria Carmela Pichiya Otzoy</t>
  </si>
  <si>
    <t>Yanira Nineth Tecun Aroche de Tecun</t>
  </si>
  <si>
    <t>Viaticos al
interior</t>
  </si>
  <si>
    <t xml:space="preserve">NÓMINA DEL MES DE MAYO  2018 RENGLON 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</si>
</sst>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1036996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zoomScale="124" zoomScaleNormal="124" workbookViewId="0">
      <pane xSplit="2" topLeftCell="C1" activePane="topRight" state="frozen"/>
      <selection pane="topRight" activeCell="A3" sqref="A3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6.5703125" customWidth="1"/>
    <col min="5" max="5" width="6.140625" customWidth="1"/>
    <col min="6" max="6" width="9.28515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8.285156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66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75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67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54</v>
      </c>
      <c r="T5" s="3" t="s">
        <v>16</v>
      </c>
      <c r="U5" s="2" t="s">
        <v>17</v>
      </c>
      <c r="V5" s="8" t="s">
        <v>20</v>
      </c>
      <c r="W5" s="18" t="s">
        <v>74</v>
      </c>
    </row>
    <row r="6" spans="1:23" ht="27" customHeight="1" x14ac:dyDescent="0.25">
      <c r="A6" s="6"/>
      <c r="B6" s="3">
        <v>1</v>
      </c>
      <c r="C6" s="2" t="s">
        <v>62</v>
      </c>
      <c r="D6" s="2" t="s">
        <v>63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9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58</v>
      </c>
      <c r="D7" s="2" t="s">
        <v>64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v>3391.82</v>
      </c>
      <c r="T9" s="5">
        <v>249.75</v>
      </c>
      <c r="U9" s="5">
        <f>SUM(P9:T9)</f>
        <v>5077.7800000000007</v>
      </c>
      <c r="V9" s="10">
        <f t="shared" si="1"/>
        <v>3497.2199999999993</v>
      </c>
      <c r="W9" s="5">
        <v>0</v>
      </c>
    </row>
    <row r="10" spans="1:23" ht="23.25" customHeight="1" x14ac:dyDescent="0.25">
      <c r="B10" s="3">
        <v>5</v>
      </c>
      <c r="C10" s="2" t="s">
        <v>71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0</v>
      </c>
      <c r="K10" s="5">
        <v>375</v>
      </c>
      <c r="L10" s="5">
        <v>250</v>
      </c>
      <c r="M10" s="5">
        <v>0</v>
      </c>
      <c r="N10" s="5">
        <f t="shared" si="0"/>
        <v>13837</v>
      </c>
      <c r="O10" s="6"/>
      <c r="P10" s="5">
        <v>0</v>
      </c>
      <c r="Q10" s="5">
        <v>359.73</v>
      </c>
      <c r="R10" s="5">
        <v>2038.05</v>
      </c>
      <c r="S10" s="5">
        <v>0</v>
      </c>
      <c r="T10" s="5">
        <v>407.61</v>
      </c>
      <c r="U10" s="5">
        <f t="shared" ref="U10" si="2">SUM(P10:T10)</f>
        <v>2805.39</v>
      </c>
      <c r="V10" s="10">
        <f t="shared" si="1"/>
        <v>11031.61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68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594.85</v>
      </c>
      <c r="R12" s="5">
        <v>2973.6</v>
      </c>
      <c r="S12" s="5">
        <v>0</v>
      </c>
      <c r="T12" s="5">
        <v>594.72</v>
      </c>
      <c r="U12" s="5">
        <f t="shared" si="3"/>
        <v>4429.6000000000004</v>
      </c>
      <c r="V12" s="10">
        <f t="shared" si="1"/>
        <v>15644.4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70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414.45</v>
      </c>
      <c r="R14" s="5">
        <v>2313.6</v>
      </c>
      <c r="S14" s="5">
        <v>0</v>
      </c>
      <c r="T14" s="5">
        <v>462.72</v>
      </c>
      <c r="U14" s="5">
        <f t="shared" si="3"/>
        <v>3398.0699999999997</v>
      </c>
      <c r="V14" s="10">
        <f t="shared" si="1"/>
        <v>12275.93</v>
      </c>
      <c r="W14" s="5">
        <v>0</v>
      </c>
    </row>
    <row r="15" spans="1:23" ht="23.25" customHeight="1" x14ac:dyDescent="0.25">
      <c r="B15" s="3">
        <v>10</v>
      </c>
      <c r="C15" s="2" t="s">
        <v>56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0</v>
      </c>
      <c r="T15" s="5">
        <v>158.85</v>
      </c>
      <c r="U15" s="5">
        <f t="shared" si="3"/>
        <v>903.78</v>
      </c>
      <c r="V15" s="10">
        <f t="shared" ref="V15:V17" si="4">N15-U15</f>
        <v>4641.22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f>412.22</f>
        <v>412.22</v>
      </c>
      <c r="T16" s="5">
        <v>173.85</v>
      </c>
      <c r="U16" s="5">
        <f t="shared" si="3"/>
        <v>1341.09</v>
      </c>
      <c r="V16" s="10">
        <f t="shared" si="4"/>
        <v>4703.91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33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" si="6">N18-U18</f>
        <v>4345.7700000000004</v>
      </c>
      <c r="W18" s="5">
        <v>0</v>
      </c>
    </row>
    <row r="19" spans="2:23" ht="24" customHeight="1" x14ac:dyDescent="0.25">
      <c r="B19" s="3">
        <v>14</v>
      </c>
      <c r="C19" s="2" t="s">
        <v>59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0</v>
      </c>
      <c r="T19" s="5">
        <v>133.22999999999999</v>
      </c>
      <c r="U19" s="5">
        <f>SUM(P19:T19)</f>
        <v>668.23</v>
      </c>
      <c r="V19" s="10">
        <f t="shared" ref="V19:V32" si="7">N19-U19</f>
        <v>4022.77</v>
      </c>
      <c r="W19" s="5">
        <v>0</v>
      </c>
    </row>
    <row r="20" spans="2:23" ht="23.25" customHeight="1" x14ac:dyDescent="0.25">
      <c r="B20" s="3">
        <v>15</v>
      </c>
      <c r="C20" s="2" t="s">
        <v>36</v>
      </c>
      <c r="D20" s="2" t="s">
        <v>37</v>
      </c>
      <c r="E20" s="4" t="s">
        <v>23</v>
      </c>
      <c r="F20" s="5">
        <v>2120</v>
      </c>
      <c r="G20" s="5">
        <v>0</v>
      </c>
      <c r="H20" s="5">
        <v>35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5405</v>
      </c>
      <c r="O20" s="6"/>
      <c r="P20" s="5">
        <v>0</v>
      </c>
      <c r="Q20" s="5">
        <v>32.42</v>
      </c>
      <c r="R20" s="5">
        <v>618.6</v>
      </c>
      <c r="S20" s="5">
        <v>0</v>
      </c>
      <c r="T20" s="5">
        <v>154.65</v>
      </c>
      <c r="U20" s="5">
        <f t="shared" si="5"/>
        <v>805.67</v>
      </c>
      <c r="V20" s="10">
        <f t="shared" si="7"/>
        <v>4599.33</v>
      </c>
      <c r="W20" s="5">
        <v>0</v>
      </c>
    </row>
    <row r="21" spans="2:23" ht="23.25" customHeight="1" x14ac:dyDescent="0.25">
      <c r="B21" s="3">
        <v>16</v>
      </c>
      <c r="C21" s="2" t="s">
        <v>38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0</v>
      </c>
      <c r="T21" s="5">
        <v>164.73</v>
      </c>
      <c r="U21" s="5">
        <f t="shared" ref="U21:U29" si="8">SUM(P21:T21)</f>
        <v>870.35</v>
      </c>
      <c r="V21" s="10">
        <f t="shared" si="7"/>
        <v>4870.6499999999996</v>
      </c>
      <c r="W21" s="5">
        <v>0</v>
      </c>
    </row>
    <row r="22" spans="2:23" ht="23.25" customHeight="1" x14ac:dyDescent="0.25">
      <c r="B22" s="3">
        <v>17</v>
      </c>
      <c r="C22" s="2" t="s">
        <v>72</v>
      </c>
      <c r="D22" s="2" t="s">
        <v>30</v>
      </c>
      <c r="E22" s="4" t="s">
        <v>23</v>
      </c>
      <c r="F22" s="5">
        <v>106.29</v>
      </c>
      <c r="G22" s="5">
        <v>0</v>
      </c>
      <c r="H22" s="5">
        <v>0</v>
      </c>
      <c r="I22" s="5">
        <v>32.26</v>
      </c>
      <c r="J22" s="5">
        <v>0</v>
      </c>
      <c r="K22" s="5">
        <v>0</v>
      </c>
      <c r="L22" s="5">
        <v>8.06</v>
      </c>
      <c r="M22" s="5">
        <v>0</v>
      </c>
      <c r="N22" s="5">
        <f t="shared" si="0"/>
        <v>146.61000000000001</v>
      </c>
      <c r="O22" s="6"/>
      <c r="P22" s="5">
        <v>0</v>
      </c>
      <c r="Q22" s="5">
        <v>0</v>
      </c>
      <c r="R22" s="5">
        <v>16.63</v>
      </c>
      <c r="S22" s="5">
        <v>0</v>
      </c>
      <c r="T22" s="5">
        <v>4.16</v>
      </c>
      <c r="U22" s="5">
        <f t="shared" si="8"/>
        <v>20.79</v>
      </c>
      <c r="V22" s="10">
        <f t="shared" si="7"/>
        <v>125.82000000000002</v>
      </c>
      <c r="W22" s="5">
        <v>0</v>
      </c>
    </row>
    <row r="23" spans="2:23" ht="24" customHeight="1" x14ac:dyDescent="0.25">
      <c r="B23" s="3">
        <v>18</v>
      </c>
      <c r="C23" s="2" t="s">
        <v>39</v>
      </c>
      <c r="D23" s="3" t="s">
        <v>30</v>
      </c>
      <c r="E23" s="4" t="s">
        <v>23</v>
      </c>
      <c r="F23" s="5">
        <v>3295</v>
      </c>
      <c r="G23" s="5">
        <v>0</v>
      </c>
      <c r="H23" s="5">
        <v>0</v>
      </c>
      <c r="I23" s="5">
        <v>1500</v>
      </c>
      <c r="J23" s="5">
        <v>1800</v>
      </c>
      <c r="K23" s="5">
        <v>0</v>
      </c>
      <c r="L23" s="5">
        <v>250</v>
      </c>
      <c r="M23" s="5">
        <v>0</v>
      </c>
      <c r="N23" s="5">
        <f t="shared" si="0"/>
        <v>6845</v>
      </c>
      <c r="O23" s="6"/>
      <c r="P23" s="5">
        <v>88.64</v>
      </c>
      <c r="Q23" s="5">
        <v>90.32</v>
      </c>
      <c r="R23" s="5">
        <v>857.35</v>
      </c>
      <c r="S23" s="5">
        <v>1272.46</v>
      </c>
      <c r="T23" s="5">
        <v>197.85</v>
      </c>
      <c r="U23" s="5">
        <f t="shared" si="8"/>
        <v>2506.62</v>
      </c>
      <c r="V23" s="10">
        <f t="shared" si="7"/>
        <v>4338.38</v>
      </c>
      <c r="W23" s="5">
        <v>0</v>
      </c>
    </row>
    <row r="24" spans="2:23" ht="27" customHeight="1" x14ac:dyDescent="0.25">
      <c r="B24" s="3">
        <v>19</v>
      </c>
      <c r="C24" s="2" t="s">
        <v>51</v>
      </c>
      <c r="D24" s="3" t="s">
        <v>26</v>
      </c>
      <c r="E24" s="4" t="s">
        <v>23</v>
      </c>
      <c r="F24" s="5">
        <v>10949</v>
      </c>
      <c r="G24" s="5">
        <v>0</v>
      </c>
      <c r="H24" s="5">
        <v>0</v>
      </c>
      <c r="I24" s="5">
        <v>5000</v>
      </c>
      <c r="J24" s="5">
        <v>4500</v>
      </c>
      <c r="K24" s="5">
        <v>375</v>
      </c>
      <c r="L24" s="5">
        <v>250</v>
      </c>
      <c r="M24" s="5">
        <v>0</v>
      </c>
      <c r="N24" s="5">
        <f t="shared" si="0"/>
        <v>21074</v>
      </c>
      <c r="O24" s="6"/>
      <c r="P24" s="5">
        <v>279.87</v>
      </c>
      <c r="Q24" s="5">
        <v>667.12</v>
      </c>
      <c r="R24" s="5">
        <v>3123.6</v>
      </c>
      <c r="S24" s="5">
        <v>2505.8000000000002</v>
      </c>
      <c r="T24" s="5">
        <v>624.72</v>
      </c>
      <c r="U24" s="5">
        <f>SUM(P24:T24)</f>
        <v>7201.1100000000006</v>
      </c>
      <c r="V24" s="10">
        <f t="shared" si="7"/>
        <v>13872.89</v>
      </c>
      <c r="W24" s="5">
        <v>0</v>
      </c>
    </row>
    <row r="25" spans="2:23" ht="24" customHeight="1" x14ac:dyDescent="0.25">
      <c r="B25" s="3">
        <v>20</v>
      </c>
      <c r="C25" s="2" t="s">
        <v>40</v>
      </c>
      <c r="D25" s="3" t="s">
        <v>41</v>
      </c>
      <c r="E25" s="4" t="s">
        <v>23</v>
      </c>
      <c r="F25" s="5">
        <v>10261</v>
      </c>
      <c r="G25" s="5">
        <v>0</v>
      </c>
      <c r="H25" s="5">
        <v>0</v>
      </c>
      <c r="I25" s="5">
        <v>4000</v>
      </c>
      <c r="J25" s="5">
        <v>4500</v>
      </c>
      <c r="K25" s="5">
        <v>0</v>
      </c>
      <c r="L25" s="5">
        <v>250</v>
      </c>
      <c r="M25" s="5">
        <v>0</v>
      </c>
      <c r="N25" s="5">
        <f t="shared" si="0"/>
        <v>19011</v>
      </c>
      <c r="O25" s="6"/>
      <c r="P25" s="5">
        <v>252.15</v>
      </c>
      <c r="Q25" s="5">
        <v>582.53</v>
      </c>
      <c r="R25" s="5">
        <v>2814.15</v>
      </c>
      <c r="S25" s="5">
        <v>5338.24</v>
      </c>
      <c r="T25" s="5">
        <v>562.83000000000004</v>
      </c>
      <c r="U25" s="5">
        <f t="shared" si="8"/>
        <v>9549.9</v>
      </c>
      <c r="V25" s="10">
        <f t="shared" si="7"/>
        <v>9461.1</v>
      </c>
      <c r="W25" s="5">
        <v>0</v>
      </c>
    </row>
    <row r="26" spans="2:23" ht="30" customHeight="1" x14ac:dyDescent="0.25">
      <c r="B26" s="3">
        <v>21</v>
      </c>
      <c r="C26" s="2" t="s">
        <v>60</v>
      </c>
      <c r="D26" s="2" t="s">
        <v>61</v>
      </c>
      <c r="E26" s="4" t="s">
        <v>23</v>
      </c>
      <c r="F26" s="5">
        <v>6759</v>
      </c>
      <c r="G26" s="5">
        <v>0</v>
      </c>
      <c r="H26" s="5">
        <v>0</v>
      </c>
      <c r="I26" s="5">
        <v>3000</v>
      </c>
      <c r="J26" s="5">
        <v>2000</v>
      </c>
      <c r="K26" s="5">
        <v>0</v>
      </c>
      <c r="L26" s="5">
        <v>250</v>
      </c>
      <c r="M26" s="5">
        <v>0</v>
      </c>
      <c r="N26" s="5">
        <f t="shared" si="0"/>
        <v>12009</v>
      </c>
      <c r="O26" s="6"/>
      <c r="P26" s="5">
        <v>0</v>
      </c>
      <c r="Q26" s="5">
        <v>295.45</v>
      </c>
      <c r="R26" s="5">
        <v>1763.85</v>
      </c>
      <c r="S26" s="5">
        <v>0</v>
      </c>
      <c r="T26" s="5">
        <v>352.77</v>
      </c>
      <c r="U26" s="5">
        <f>SUM(P26:T26)</f>
        <v>2412.0699999999997</v>
      </c>
      <c r="V26" s="10">
        <f t="shared" si="7"/>
        <v>9596.93</v>
      </c>
      <c r="W26" s="5">
        <v>0</v>
      </c>
    </row>
    <row r="27" spans="2:23" ht="34.5" customHeight="1" x14ac:dyDescent="0.25">
      <c r="B27" s="3">
        <v>22</v>
      </c>
      <c r="C27" s="2" t="s">
        <v>43</v>
      </c>
      <c r="D27" s="2" t="s">
        <v>44</v>
      </c>
      <c r="E27" s="4" t="s">
        <v>23</v>
      </c>
      <c r="F27" s="5">
        <v>5835</v>
      </c>
      <c r="G27" s="5">
        <v>0</v>
      </c>
      <c r="H27" s="5">
        <v>0</v>
      </c>
      <c r="I27" s="5">
        <v>2000</v>
      </c>
      <c r="J27" s="5">
        <v>3000</v>
      </c>
      <c r="K27" s="5">
        <v>0</v>
      </c>
      <c r="L27" s="5">
        <v>250</v>
      </c>
      <c r="M27" s="5">
        <v>0</v>
      </c>
      <c r="N27" s="5">
        <f t="shared" si="0"/>
        <v>11085</v>
      </c>
      <c r="O27" s="6"/>
      <c r="P27" s="5">
        <v>145.62</v>
      </c>
      <c r="Q27" s="5">
        <v>257.57</v>
      </c>
      <c r="R27" s="5">
        <v>1625.25</v>
      </c>
      <c r="S27" s="5">
        <v>0</v>
      </c>
      <c r="T27" s="5">
        <v>325.05</v>
      </c>
      <c r="U27" s="5">
        <f t="shared" si="8"/>
        <v>2353.4900000000002</v>
      </c>
      <c r="V27" s="10">
        <f t="shared" si="7"/>
        <v>8731.51</v>
      </c>
      <c r="W27" s="5">
        <v>0</v>
      </c>
    </row>
    <row r="28" spans="2:23" ht="23.25" customHeight="1" x14ac:dyDescent="0.25">
      <c r="B28" s="3">
        <v>23</v>
      </c>
      <c r="C28" s="2" t="s">
        <v>45</v>
      </c>
      <c r="D28" s="3" t="s">
        <v>46</v>
      </c>
      <c r="E28" s="4" t="s">
        <v>23</v>
      </c>
      <c r="F28" s="5">
        <v>3757</v>
      </c>
      <c r="G28" s="5">
        <v>0</v>
      </c>
      <c r="H28" s="5">
        <v>0</v>
      </c>
      <c r="I28" s="5">
        <v>1700</v>
      </c>
      <c r="J28" s="5">
        <v>2800</v>
      </c>
      <c r="K28" s="5">
        <v>0</v>
      </c>
      <c r="L28" s="5">
        <v>250</v>
      </c>
      <c r="M28" s="5">
        <v>0</v>
      </c>
      <c r="N28" s="5">
        <f t="shared" si="0"/>
        <v>8507</v>
      </c>
      <c r="O28" s="6"/>
      <c r="P28" s="5">
        <v>0</v>
      </c>
      <c r="Q28" s="5">
        <v>156</v>
      </c>
      <c r="R28" s="5">
        <v>1155.98</v>
      </c>
      <c r="S28" s="5">
        <v>0</v>
      </c>
      <c r="T28" s="5">
        <v>247.71</v>
      </c>
      <c r="U28" s="5">
        <f t="shared" si="8"/>
        <v>1559.69</v>
      </c>
      <c r="V28" s="10">
        <f t="shared" si="7"/>
        <v>6947.3099999999995</v>
      </c>
      <c r="W28" s="5">
        <v>0</v>
      </c>
    </row>
    <row r="29" spans="2:23" ht="24.75" customHeight="1" x14ac:dyDescent="0.25">
      <c r="B29" s="3">
        <v>24</v>
      </c>
      <c r="C29" s="2" t="s">
        <v>47</v>
      </c>
      <c r="D29" s="3" t="s">
        <v>46</v>
      </c>
      <c r="E29" s="4" t="s">
        <v>23</v>
      </c>
      <c r="F29" s="5">
        <v>3757</v>
      </c>
      <c r="G29" s="5">
        <v>0</v>
      </c>
      <c r="H29" s="5">
        <v>0</v>
      </c>
      <c r="I29" s="5">
        <v>1800</v>
      </c>
      <c r="J29" s="5">
        <v>1800</v>
      </c>
      <c r="K29" s="5">
        <v>0</v>
      </c>
      <c r="L29" s="5">
        <v>250</v>
      </c>
      <c r="M29" s="5">
        <v>0</v>
      </c>
      <c r="N29" s="5">
        <f t="shared" si="0"/>
        <v>7607</v>
      </c>
      <c r="O29" s="6"/>
      <c r="P29" s="5">
        <v>98.88</v>
      </c>
      <c r="Q29" s="5">
        <v>122.33</v>
      </c>
      <c r="R29" s="5">
        <v>956.41</v>
      </c>
      <c r="S29" s="5">
        <v>0</v>
      </c>
      <c r="T29" s="5">
        <v>220.71</v>
      </c>
      <c r="U29" s="5">
        <f t="shared" si="8"/>
        <v>1398.33</v>
      </c>
      <c r="V29" s="10">
        <f t="shared" si="7"/>
        <v>6208.67</v>
      </c>
      <c r="W29" s="5">
        <v>0</v>
      </c>
    </row>
    <row r="30" spans="2:23" ht="24" x14ac:dyDescent="0.25">
      <c r="B30" s="3">
        <v>25</v>
      </c>
      <c r="C30" s="2" t="s">
        <v>48</v>
      </c>
      <c r="D30" s="3" t="s">
        <v>30</v>
      </c>
      <c r="E30" s="4" t="s">
        <v>23</v>
      </c>
      <c r="F30" s="5">
        <v>3295</v>
      </c>
      <c r="G30" s="5">
        <v>0</v>
      </c>
      <c r="H30" s="5">
        <v>0</v>
      </c>
      <c r="I30" s="5">
        <v>1000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5545</v>
      </c>
      <c r="O30" s="6"/>
      <c r="P30" s="5">
        <v>0</v>
      </c>
      <c r="Q30" s="5">
        <v>38.369999999999997</v>
      </c>
      <c r="R30" s="5">
        <v>635.4</v>
      </c>
      <c r="S30" s="5">
        <v>1350.62</v>
      </c>
      <c r="T30" s="5">
        <v>158.85</v>
      </c>
      <c r="U30" s="5">
        <f>SUM(P30:T30)</f>
        <v>2183.2399999999998</v>
      </c>
      <c r="V30" s="10">
        <f t="shared" si="7"/>
        <v>3361.76</v>
      </c>
      <c r="W30" s="5">
        <v>0</v>
      </c>
    </row>
    <row r="31" spans="2:23" ht="24.75" customHeight="1" x14ac:dyDescent="0.25">
      <c r="B31" s="3">
        <v>26</v>
      </c>
      <c r="C31" s="2" t="s">
        <v>73</v>
      </c>
      <c r="D31" s="3" t="s">
        <v>30</v>
      </c>
      <c r="E31" s="4" t="s">
        <v>23</v>
      </c>
      <c r="F31" s="5">
        <v>3295</v>
      </c>
      <c r="G31" s="5">
        <v>0</v>
      </c>
      <c r="H31" s="5">
        <v>0</v>
      </c>
      <c r="I31" s="5">
        <v>1000</v>
      </c>
      <c r="J31" s="5">
        <v>1000</v>
      </c>
      <c r="K31" s="5">
        <v>0</v>
      </c>
      <c r="L31" s="5">
        <v>250</v>
      </c>
      <c r="M31" s="5">
        <v>0</v>
      </c>
      <c r="N31" s="5">
        <f>SUM(F31:M31)</f>
        <v>5545</v>
      </c>
      <c r="O31" s="6"/>
      <c r="P31" s="5">
        <v>71.16</v>
      </c>
      <c r="Q31" s="5">
        <v>38.369999999999997</v>
      </c>
      <c r="R31" s="5">
        <v>635.4</v>
      </c>
      <c r="S31" s="5">
        <v>4134.62</v>
      </c>
      <c r="T31" s="5">
        <v>158.85</v>
      </c>
      <c r="U31" s="5">
        <f>SUM(P31:T31)</f>
        <v>5038.4000000000005</v>
      </c>
      <c r="V31" s="10">
        <f t="shared" si="7"/>
        <v>506.59999999999945</v>
      </c>
      <c r="W31" s="5">
        <v>0</v>
      </c>
    </row>
    <row r="32" spans="2:23" ht="24" x14ac:dyDescent="0.25">
      <c r="B32" s="3">
        <v>27</v>
      </c>
      <c r="C32" s="2" t="s">
        <v>49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1000</v>
      </c>
      <c r="K32" s="5">
        <v>0</v>
      </c>
      <c r="L32" s="5">
        <v>250</v>
      </c>
      <c r="M32" s="5">
        <v>0</v>
      </c>
      <c r="N32" s="5">
        <f t="shared" si="0"/>
        <v>6575</v>
      </c>
      <c r="O32" s="6"/>
      <c r="P32" s="5">
        <v>85.01</v>
      </c>
      <c r="Q32" s="5">
        <v>78.98</v>
      </c>
      <c r="R32" s="5">
        <v>822.25</v>
      </c>
      <c r="S32" s="5">
        <v>0</v>
      </c>
      <c r="T32" s="5">
        <v>189.75</v>
      </c>
      <c r="U32" s="5">
        <f>SUM(P32:T32)</f>
        <v>1175.99</v>
      </c>
      <c r="V32" s="10">
        <f t="shared" si="7"/>
        <v>5399.01</v>
      </c>
      <c r="W32" s="5">
        <v>0</v>
      </c>
    </row>
    <row r="33" spans="2:23" ht="21.75" customHeight="1" x14ac:dyDescent="0.25">
      <c r="B33" s="3">
        <v>28</v>
      </c>
      <c r="C33" s="2" t="s">
        <v>57</v>
      </c>
      <c r="D33" s="3" t="s">
        <v>25</v>
      </c>
      <c r="E33" s="4" t="s">
        <v>23</v>
      </c>
      <c r="F33" s="5">
        <v>3525</v>
      </c>
      <c r="G33" s="5">
        <v>0</v>
      </c>
      <c r="H33" s="5">
        <v>0</v>
      </c>
      <c r="I33" s="5">
        <v>1800</v>
      </c>
      <c r="J33" s="5">
        <v>1000</v>
      </c>
      <c r="K33" s="5">
        <v>0</v>
      </c>
      <c r="L33" s="5">
        <v>250</v>
      </c>
      <c r="M33" s="5">
        <v>0</v>
      </c>
      <c r="N33" s="5">
        <f t="shared" si="0"/>
        <v>6575</v>
      </c>
      <c r="O33" s="6"/>
      <c r="P33" s="5">
        <v>85.01</v>
      </c>
      <c r="Q33" s="5">
        <v>78.98</v>
      </c>
      <c r="R33" s="5">
        <v>822.25</v>
      </c>
      <c r="S33" s="5">
        <v>1447.6</v>
      </c>
      <c r="T33" s="5">
        <v>189.75</v>
      </c>
      <c r="U33" s="5">
        <f t="shared" si="5"/>
        <v>2623.59</v>
      </c>
      <c r="V33" s="10">
        <f t="shared" ref="V33" si="9">N33-U33</f>
        <v>3951.41</v>
      </c>
      <c r="W33" s="5">
        <v>0</v>
      </c>
    </row>
    <row r="34" spans="2:23" ht="25.5" customHeight="1" x14ac:dyDescent="0.25">
      <c r="B34" s="3">
        <v>29</v>
      </c>
      <c r="C34" s="2" t="s">
        <v>50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3000</v>
      </c>
      <c r="K34" s="5">
        <v>0</v>
      </c>
      <c r="L34" s="5">
        <v>250</v>
      </c>
      <c r="M34" s="5">
        <v>0</v>
      </c>
      <c r="N34" s="5">
        <f t="shared" si="0"/>
        <v>8575</v>
      </c>
      <c r="O34" s="6"/>
      <c r="P34" s="5">
        <v>111.89</v>
      </c>
      <c r="Q34" s="5">
        <v>158.82</v>
      </c>
      <c r="R34" s="5">
        <v>1165.5</v>
      </c>
      <c r="S34" s="5">
        <v>0</v>
      </c>
      <c r="T34" s="5">
        <v>249.75</v>
      </c>
      <c r="U34" s="5">
        <f t="shared" ref="U34:U38" si="10">SUM(P34:T34)</f>
        <v>1685.96</v>
      </c>
      <c r="V34" s="10">
        <f t="shared" ref="V34:V39" si="11">N34-U34</f>
        <v>6889.04</v>
      </c>
      <c r="W34" s="5">
        <v>0</v>
      </c>
    </row>
    <row r="35" spans="2:23" ht="21.75" customHeight="1" x14ac:dyDescent="0.25">
      <c r="B35" s="3">
        <v>30</v>
      </c>
      <c r="C35" s="2" t="s">
        <v>42</v>
      </c>
      <c r="D35" s="3" t="s">
        <v>26</v>
      </c>
      <c r="E35" s="4" t="s">
        <v>23</v>
      </c>
      <c r="F35" s="5">
        <v>10949</v>
      </c>
      <c r="G35" s="5">
        <v>0</v>
      </c>
      <c r="H35" s="5">
        <v>0</v>
      </c>
      <c r="I35" s="5">
        <v>3000</v>
      </c>
      <c r="J35" s="5">
        <v>1500</v>
      </c>
      <c r="K35" s="5">
        <v>0</v>
      </c>
      <c r="L35" s="5">
        <v>250</v>
      </c>
      <c r="M35" s="5">
        <v>0</v>
      </c>
      <c r="N35" s="5">
        <f t="shared" si="0"/>
        <v>15699</v>
      </c>
      <c r="O35" s="6"/>
      <c r="P35" s="5">
        <v>0</v>
      </c>
      <c r="Q35" s="5">
        <v>446.74</v>
      </c>
      <c r="R35" s="5">
        <v>2317.35</v>
      </c>
      <c r="S35" s="5">
        <f>5196.32+3000</f>
        <v>8196.32</v>
      </c>
      <c r="T35" s="5">
        <v>463.47</v>
      </c>
      <c r="U35" s="5">
        <f>SUM(P35:T35)</f>
        <v>11423.88</v>
      </c>
      <c r="V35" s="10">
        <f t="shared" si="11"/>
        <v>4275.1200000000008</v>
      </c>
      <c r="W35" s="5">
        <v>0</v>
      </c>
    </row>
    <row r="36" spans="2:23" ht="22.5" customHeight="1" x14ac:dyDescent="0.25">
      <c r="B36" s="3">
        <v>31</v>
      </c>
      <c r="C36" s="2" t="s">
        <v>52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f>98.45</f>
        <v>98.45</v>
      </c>
      <c r="Q36" s="5">
        <v>120.98</v>
      </c>
      <c r="R36" s="5">
        <f>952.25</f>
        <v>952.25</v>
      </c>
      <c r="S36" s="5">
        <v>3209.9</v>
      </c>
      <c r="T36" s="5">
        <v>219.75</v>
      </c>
      <c r="U36" s="5">
        <f t="shared" si="10"/>
        <v>4601.33</v>
      </c>
      <c r="V36" s="10">
        <f t="shared" si="11"/>
        <v>2973.67</v>
      </c>
      <c r="W36" s="5">
        <v>0</v>
      </c>
    </row>
    <row r="37" spans="2:23" ht="24.75" customHeight="1" x14ac:dyDescent="0.25">
      <c r="B37" s="3">
        <v>32</v>
      </c>
      <c r="C37" s="2" t="s">
        <v>53</v>
      </c>
      <c r="D37" s="3" t="s">
        <v>25</v>
      </c>
      <c r="E37" s="4" t="s">
        <v>23</v>
      </c>
      <c r="F37" s="5">
        <v>3525</v>
      </c>
      <c r="G37" s="5">
        <v>0</v>
      </c>
      <c r="H37" s="5">
        <v>0</v>
      </c>
      <c r="I37" s="5">
        <v>1800</v>
      </c>
      <c r="J37" s="5">
        <v>2000</v>
      </c>
      <c r="K37" s="5">
        <v>0</v>
      </c>
      <c r="L37" s="5">
        <v>250</v>
      </c>
      <c r="M37" s="5">
        <v>0</v>
      </c>
      <c r="N37" s="5">
        <f t="shared" si="0"/>
        <v>7575</v>
      </c>
      <c r="O37" s="11"/>
      <c r="P37" s="5">
        <v>98.45</v>
      </c>
      <c r="Q37" s="5">
        <v>120.98</v>
      </c>
      <c r="R37" s="5">
        <v>952.25</v>
      </c>
      <c r="S37" s="5">
        <v>3209.9</v>
      </c>
      <c r="T37" s="5">
        <v>219.75</v>
      </c>
      <c r="U37" s="5">
        <f t="shared" si="10"/>
        <v>4601.33</v>
      </c>
      <c r="V37" s="10">
        <f t="shared" si="11"/>
        <v>2973.67</v>
      </c>
      <c r="W37" s="5">
        <v>0</v>
      </c>
    </row>
    <row r="38" spans="2:23" ht="24.75" customHeight="1" x14ac:dyDescent="0.25">
      <c r="B38" s="3">
        <v>33</v>
      </c>
      <c r="C38" s="2" t="s">
        <v>55</v>
      </c>
      <c r="D38" s="3" t="s">
        <v>25</v>
      </c>
      <c r="E38" s="4" t="s">
        <v>23</v>
      </c>
      <c r="F38" s="5">
        <v>3525</v>
      </c>
      <c r="G38" s="5">
        <v>0</v>
      </c>
      <c r="H38" s="5">
        <v>0</v>
      </c>
      <c r="I38" s="5">
        <v>1800</v>
      </c>
      <c r="J38" s="5">
        <v>2000</v>
      </c>
      <c r="K38" s="5">
        <v>0</v>
      </c>
      <c r="L38" s="5">
        <v>250</v>
      </c>
      <c r="M38" s="5">
        <v>0</v>
      </c>
      <c r="N38" s="5">
        <f t="shared" si="0"/>
        <v>7575</v>
      </c>
      <c r="O38" s="11"/>
      <c r="P38" s="5">
        <v>98.45</v>
      </c>
      <c r="Q38" s="5">
        <v>120.98</v>
      </c>
      <c r="R38" s="5">
        <v>952.25</v>
      </c>
      <c r="S38" s="5">
        <v>2591.88</v>
      </c>
      <c r="T38" s="5">
        <v>219.75</v>
      </c>
      <c r="U38" s="5">
        <f t="shared" si="10"/>
        <v>3983.3100000000004</v>
      </c>
      <c r="V38" s="10">
        <f t="shared" si="11"/>
        <v>3591.6899999999996</v>
      </c>
      <c r="W38" s="5">
        <v>0</v>
      </c>
    </row>
    <row r="39" spans="2:23" ht="23.25" customHeight="1" x14ac:dyDescent="0.25">
      <c r="B39" s="3">
        <v>34</v>
      </c>
      <c r="C39" s="2" t="s">
        <v>69</v>
      </c>
      <c r="D39" s="2" t="s">
        <v>61</v>
      </c>
      <c r="E39" s="4" t="s">
        <v>23</v>
      </c>
      <c r="F39" s="5">
        <v>6759</v>
      </c>
      <c r="G39" s="5">
        <v>0</v>
      </c>
      <c r="H39" s="5">
        <v>0</v>
      </c>
      <c r="I39" s="5">
        <v>3000</v>
      </c>
      <c r="J39" s="5">
        <v>0</v>
      </c>
      <c r="K39" s="5">
        <v>375</v>
      </c>
      <c r="L39" s="5">
        <v>250</v>
      </c>
      <c r="M39" s="5">
        <v>0</v>
      </c>
      <c r="N39" s="5">
        <f t="shared" si="0"/>
        <v>10384</v>
      </c>
      <c r="O39" s="11"/>
      <c r="P39" s="5">
        <v>0</v>
      </c>
      <c r="Q39" s="5">
        <v>228.83</v>
      </c>
      <c r="R39" s="5">
        <v>1520.1</v>
      </c>
      <c r="S39" s="5">
        <v>0</v>
      </c>
      <c r="T39" s="5">
        <v>304.02</v>
      </c>
      <c r="U39" s="5">
        <f>SUM(P39:T39)</f>
        <v>2052.9499999999998</v>
      </c>
      <c r="V39" s="10">
        <f t="shared" si="11"/>
        <v>8331.0499999999993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9" t="s">
        <v>65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9" spans="14:22" x14ac:dyDescent="0.25">
      <c r="N49" s="17"/>
      <c r="V49" s="17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2018-05-07T16:28:26Z</cp:lastPrinted>
  <dcterms:created xsi:type="dcterms:W3CDTF">2016-10-24T23:08:57Z</dcterms:created>
  <dcterms:modified xsi:type="dcterms:W3CDTF">2018-06-13T21:43:31Z</dcterms:modified>
</cp:coreProperties>
</file>